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<sst xmlns="http://schemas.openxmlformats.org/spreadsheetml/2006/main" count="276" uniqueCount="56">
  <si>
    <t>Einnahmen</t>
  </si>
  <si>
    <t>à</t>
  </si>
  <si>
    <t>Ausgaben</t>
  </si>
  <si>
    <t>=</t>
  </si>
  <si>
    <t>Total Ausgaben</t>
  </si>
  <si>
    <t>Total Einnahmen</t>
  </si>
  <si>
    <t>Porti</t>
  </si>
  <si>
    <t>Bankspesen</t>
  </si>
  <si>
    <t>Zinsertrag</t>
  </si>
  <si>
    <t>Abgaben an SSV und SKSG</t>
  </si>
  <si>
    <t>Verrechnungssteuer</t>
  </si>
  <si>
    <t>Auslagen Vorstand</t>
  </si>
  <si>
    <t>Vermögensnachweis:</t>
  </si>
  <si>
    <t>Auszahlungen an Mannschaften</t>
  </si>
  <si>
    <t>Mannschaftsdoppel</t>
  </si>
  <si>
    <t>Codier-Etiketten</t>
  </si>
  <si>
    <t>Vermögensvermehrung</t>
  </si>
  <si>
    <t>Jahresrechnung 2005</t>
  </si>
  <si>
    <t>MUPS Webhosting</t>
  </si>
  <si>
    <t>Programmierung der Homepage</t>
  </si>
  <si>
    <t>Drucksachen (Standblätter)</t>
  </si>
  <si>
    <t>übrige Auslagen</t>
  </si>
  <si>
    <t>Mehreinnahmen</t>
  </si>
  <si>
    <t>Saldo per 31.12.2004 auf Konto 446180-0168 bei SZKB, Schwyz:</t>
  </si>
  <si>
    <t>Saldo per 31.12.2005 auf Konto 446180-0168 bei SZKB, Schwyz:</t>
  </si>
  <si>
    <t>Jahresrechnung 2006</t>
  </si>
  <si>
    <t>Drucksachen / Couverts</t>
  </si>
  <si>
    <t>Saldo per 31.12.2006 auf Konto 446180-0168 bei SZKB, Schwyz:</t>
  </si>
  <si>
    <t>Jahresrechnung 2007</t>
  </si>
  <si>
    <t>Mehrausgaben</t>
  </si>
  <si>
    <t>Saldo per 31.12.2007 auf Konto 446180-0168 bei SZKB, Schwyz:</t>
  </si>
  <si>
    <t>Vermögensverminderung</t>
  </si>
  <si>
    <t>Saldo per 31.12.2008 auf Konto 446180-0168 bei SZKB, Schwyz:</t>
  </si>
  <si>
    <t>Jahresrechnung 2008</t>
  </si>
  <si>
    <t>SWITCH</t>
  </si>
  <si>
    <t>Rückzahlung 2007</t>
  </si>
  <si>
    <t>Saldo per 31.12.2009 auf Konto 446180-0168 bei SZKB, Schwyz:</t>
  </si>
  <si>
    <t>Jahresrechnung 2009</t>
  </si>
  <si>
    <t>SWITCH und Provider</t>
  </si>
  <si>
    <t>SWITCH, MUPS und Provider</t>
  </si>
  <si>
    <t>Jahresrechnung 2010</t>
  </si>
  <si>
    <t>Saldo per 31.12.2010 auf Konto 446180-0168 bei SZKB, Schwyz:</t>
  </si>
  <si>
    <t>Jahresrechnung 2011</t>
  </si>
  <si>
    <t>Saldo per 31.12.2011 auf Konto 446180-0168 bei SZKB, Schwyz:</t>
  </si>
  <si>
    <t>Jahresrechnung 2012</t>
  </si>
  <si>
    <t>Saldo per 31.12.2012 auf Konto 446180-0168 bei SZKB, Schwyz:</t>
  </si>
  <si>
    <t>Jahresrechnung 2013</t>
  </si>
  <si>
    <t>Saldo per 31.12.2013 auf Konto 446180-0168 bei SZKB, Schwyz:</t>
  </si>
  <si>
    <t>Jahresrechnung 2014</t>
  </si>
  <si>
    <t>Saldo per 31.12.2014 auf Konto 446180-0168 bei SZKB, Schwyz:</t>
  </si>
  <si>
    <t>Codier-Etiketten / Thermopapier</t>
  </si>
  <si>
    <t>Jahresrechnung 2015</t>
  </si>
  <si>
    <t>Saldo per 31.12.2015 auf Konto 446180-0168 bei SZKB, Schwyz:</t>
  </si>
  <si>
    <t>HOSTPOINT, MUPS und Provider</t>
  </si>
  <si>
    <t>Jahresrechnung 2016</t>
  </si>
  <si>
    <t>Saldo per 31.12.2016 auf Konto 446180-0168 bei SZKB, Schwyz: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</si>
</sst>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SFr.&quot;;\-#,##0\ &quot;SFr.&quot;"/>
    <numFmt numFmtId="185" formatCode="#,##0\ &quot;SFr.&quot;;[Red]\-#,##0\ &quot;SFr.&quot;"/>
    <numFmt numFmtId="186" formatCode="#,##0.00\ &quot;SFr.&quot;;\-#,##0.00\ &quot;SFr.&quot;"/>
    <numFmt numFmtId="187" formatCode="#,##0.00\ &quot;SFr.&quot;;[Red]\-#,##0.00\ &quot;SFr.&quot;"/>
    <numFmt numFmtId="188" formatCode="_-* #,##0\ &quot;SFr.&quot;_-;\-* #,##0\ &quot;SFr.&quot;_-;_-* &quot;-&quot;\ &quot;SFr.&quot;_-;_-@_-"/>
    <numFmt numFmtId="189" formatCode="_-* #,##0\ _S_F_r_._-;\-* #,##0\ _S_F_r_._-;_-* &quot;-&quot;\ _S_F_r_._-;_-@_-"/>
    <numFmt numFmtId="190" formatCode="_-* #,##0.00\ &quot;SFr.&quot;_-;\-* #,##0.00\ &quot;SFr.&quot;_-;_-* &quot;-&quot;??\ &quot;SFr.&quot;_-;_-@_-"/>
    <numFmt numFmtId="191" formatCode="_-* #,##0.00\ _S_F_r_._-;\-* #,##0.00\ _S_F_r_._-;_-* &quot;-&quot;??\ _S_F_r_._-;_-@_-"/>
    <numFmt numFmtId="192" formatCode="_ [$SFr.-807]\ * #,##0.00_ ;_ [$SFr.-807]\ * \-#,##0.00_ ;_ [$SFr.-807]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8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9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192" fontId="0" fillId="0" borderId="0" xfId="0" applyNumberFormat="1" applyAlignment="1">
      <alignment horizontal="center"/>
    </xf>
    <xf numFmtId="192" fontId="1" fillId="0" borderId="0" xfId="0" applyNumberFormat="1" applyFont="1" applyAlignment="1">
      <alignment/>
    </xf>
    <xf numFmtId="192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9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54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103</v>
      </c>
      <c r="B5" t="s">
        <v>14</v>
      </c>
      <c r="C5" t="s">
        <v>1</v>
      </c>
      <c r="D5" s="9">
        <v>88</v>
      </c>
      <c r="E5" s="3" t="s">
        <v>3</v>
      </c>
      <c r="F5" s="9">
        <f>SUM(A5*D5)</f>
        <v>9064</v>
      </c>
    </row>
    <row r="6" spans="2:6" ht="12.75">
      <c r="B6" t="s">
        <v>8</v>
      </c>
      <c r="F6" s="9"/>
    </row>
    <row r="8" spans="1:6" ht="12.75">
      <c r="A8" s="14" t="s">
        <v>5</v>
      </c>
      <c r="B8" s="15"/>
      <c r="C8" s="15"/>
      <c r="D8" s="15"/>
      <c r="E8" s="5"/>
      <c r="F8" s="10">
        <f>SUM(F5:F7)</f>
        <v>9064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7990</v>
      </c>
    </row>
    <row r="14" spans="2:6" ht="12.75">
      <c r="B14" t="s">
        <v>6</v>
      </c>
      <c r="F14" s="9">
        <v>198.35</v>
      </c>
    </row>
    <row r="15" spans="2:6" ht="12.75">
      <c r="B15" s="8" t="s">
        <v>53</v>
      </c>
      <c r="F15" s="9">
        <v>265</v>
      </c>
    </row>
    <row r="16" spans="2:6" ht="12.75">
      <c r="B16" t="s">
        <v>50</v>
      </c>
      <c r="F16" s="9">
        <v>221.75</v>
      </c>
    </row>
    <row r="17" spans="2:6" ht="12.75">
      <c r="B17" t="s">
        <v>26</v>
      </c>
      <c r="F17" s="9">
        <v>96</v>
      </c>
    </row>
    <row r="18" spans="2:6" ht="12.75">
      <c r="B18" t="s">
        <v>7</v>
      </c>
      <c r="F18" s="9">
        <v>7.75</v>
      </c>
    </row>
    <row r="19" spans="2:6" ht="12.75">
      <c r="B19" t="s">
        <v>11</v>
      </c>
      <c r="F19" s="9">
        <v>22</v>
      </c>
    </row>
    <row r="20" spans="2:6" ht="12.75">
      <c r="B20" t="s">
        <v>21</v>
      </c>
      <c r="F20" s="9">
        <v>7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8807.85</v>
      </c>
    </row>
    <row r="23" ht="12.75">
      <c r="F23" s="9"/>
    </row>
    <row r="24" spans="1:6" ht="12.75">
      <c r="A24" s="14" t="s">
        <v>22</v>
      </c>
      <c r="B24" s="15"/>
      <c r="C24" s="15"/>
      <c r="D24" s="15"/>
      <c r="E24" s="6"/>
      <c r="F24" s="10">
        <f>ABS(SUM(F22-F8))</f>
        <v>256.14999999999964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52</v>
      </c>
      <c r="B29" s="17"/>
      <c r="C29" s="17"/>
      <c r="D29" s="17"/>
      <c r="E29" s="17"/>
      <c r="F29" s="10">
        <v>1673.9</v>
      </c>
    </row>
    <row r="30" spans="1:6" ht="12.75">
      <c r="A30" s="16" t="s">
        <v>55</v>
      </c>
      <c r="B30" s="17"/>
      <c r="C30" s="17"/>
      <c r="D30" s="17"/>
      <c r="E30" s="17"/>
      <c r="F30" s="10">
        <v>1930.05</v>
      </c>
    </row>
    <row r="32" spans="2:6" ht="12.75">
      <c r="B32" s="11" t="s">
        <v>16</v>
      </c>
      <c r="C32" s="11"/>
      <c r="D32" s="11"/>
      <c r="F32" s="10">
        <f>ABS(F29-F30)</f>
        <v>256.14999999999986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28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133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10640</v>
      </c>
    </row>
    <row r="6" spans="2:6" ht="12.75">
      <c r="B6" t="s">
        <v>8</v>
      </c>
      <c r="F6" s="9">
        <v>23.5</v>
      </c>
    </row>
    <row r="7" ht="12.75">
      <c r="F7" s="9"/>
    </row>
    <row r="8" spans="1:6" ht="12.75">
      <c r="A8" s="14" t="s">
        <v>5</v>
      </c>
      <c r="B8" s="15"/>
      <c r="C8" s="15"/>
      <c r="D8" s="15"/>
      <c r="E8" s="5"/>
      <c r="F8" s="10">
        <f>SUM(F5:F7)</f>
        <v>10663.5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1:6" ht="12.75">
      <c r="A13" s="1">
        <v>70</v>
      </c>
      <c r="B13" t="s">
        <v>13</v>
      </c>
      <c r="F13" s="9">
        <v>10620</v>
      </c>
    </row>
    <row r="14" spans="2:6" ht="12.75">
      <c r="B14" t="s">
        <v>6</v>
      </c>
      <c r="F14" s="9">
        <v>185.5</v>
      </c>
    </row>
    <row r="15" spans="2:6" ht="12.75">
      <c r="B15" t="s">
        <v>18</v>
      </c>
      <c r="F15" s="9">
        <v>240</v>
      </c>
    </row>
    <row r="16" spans="2:6" ht="12.75">
      <c r="B16" t="s">
        <v>15</v>
      </c>
      <c r="F16" s="9">
        <v>90</v>
      </c>
    </row>
    <row r="17" spans="2:6" ht="12.75">
      <c r="B17" t="s">
        <v>26</v>
      </c>
      <c r="F17" s="9">
        <v>179.55</v>
      </c>
    </row>
    <row r="18" spans="2:6" ht="12.75">
      <c r="B18" t="s">
        <v>10</v>
      </c>
      <c r="F18" s="9">
        <v>8.25</v>
      </c>
    </row>
    <row r="19" spans="2:6" ht="12.75">
      <c r="B19" t="s">
        <v>7</v>
      </c>
      <c r="F19" s="9">
        <v>46.75</v>
      </c>
    </row>
    <row r="20" spans="2:6" ht="12.75">
      <c r="B20" t="s">
        <v>11</v>
      </c>
      <c r="F20" s="9">
        <v>33</v>
      </c>
    </row>
    <row r="21" spans="2:6" ht="12.75">
      <c r="B21" t="s">
        <v>21</v>
      </c>
      <c r="F21" s="9">
        <v>184.95</v>
      </c>
    </row>
    <row r="22" ht="12.75">
      <c r="F22" s="9"/>
    </row>
    <row r="23" spans="1:6" ht="12.75">
      <c r="A23" s="14" t="s">
        <v>4</v>
      </c>
      <c r="B23" s="15"/>
      <c r="C23" s="15"/>
      <c r="D23" s="15"/>
      <c r="E23" s="6"/>
      <c r="F23" s="10">
        <f>SUM(F13:F22)</f>
        <v>11588</v>
      </c>
    </row>
    <row r="24" ht="12.75">
      <c r="F24" s="9"/>
    </row>
    <row r="25" spans="1:6" ht="12.75">
      <c r="A25" s="14" t="s">
        <v>29</v>
      </c>
      <c r="B25" s="15"/>
      <c r="C25" s="15"/>
      <c r="D25" s="15"/>
      <c r="E25" s="6"/>
      <c r="F25" s="10">
        <f>SUM(F23-F8)</f>
        <v>924.5</v>
      </c>
    </row>
    <row r="26" ht="12.75">
      <c r="F26" s="9"/>
    </row>
    <row r="27" ht="12.75">
      <c r="F27" s="9"/>
    </row>
    <row r="28" spans="1:6" ht="12.75">
      <c r="A28" s="7" t="s">
        <v>12</v>
      </c>
      <c r="F28" s="9"/>
    </row>
    <row r="29" ht="12.75">
      <c r="F29" s="9"/>
    </row>
    <row r="30" spans="1:6" ht="12.75">
      <c r="A30" s="18" t="s">
        <v>27</v>
      </c>
      <c r="B30" s="17"/>
      <c r="C30" s="17"/>
      <c r="D30" s="17"/>
      <c r="E30" s="17"/>
      <c r="F30" s="10">
        <v>5790.8</v>
      </c>
    </row>
    <row r="31" spans="1:6" ht="12.75">
      <c r="A31" s="18" t="s">
        <v>30</v>
      </c>
      <c r="B31" s="17"/>
      <c r="C31" s="17"/>
      <c r="D31" s="17"/>
      <c r="E31" s="17"/>
      <c r="F31" s="10">
        <v>4866.3</v>
      </c>
    </row>
    <row r="32" ht="12.75">
      <c r="F32" s="9"/>
    </row>
    <row r="33" spans="2:6" ht="12.75">
      <c r="B33" s="11" t="s">
        <v>31</v>
      </c>
      <c r="C33" s="11"/>
      <c r="D33" s="11"/>
      <c r="F33" s="10">
        <f>F30-F31</f>
        <v>924.5</v>
      </c>
    </row>
  </sheetData>
  <sheetProtection/>
  <mergeCells count="7">
    <mergeCell ref="B33:D33"/>
    <mergeCell ref="A1:F1"/>
    <mergeCell ref="A8:D8"/>
    <mergeCell ref="A23:D23"/>
    <mergeCell ref="A25:D25"/>
    <mergeCell ref="A30:E30"/>
    <mergeCell ref="A31:E31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25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140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11200</v>
      </c>
    </row>
    <row r="6" spans="2:6" ht="12.75">
      <c r="B6" t="s">
        <v>8</v>
      </c>
      <c r="F6" s="9">
        <v>12.5</v>
      </c>
    </row>
    <row r="7" ht="12.75">
      <c r="F7" s="9"/>
    </row>
    <row r="8" spans="1:6" ht="12.75">
      <c r="A8" s="14" t="s">
        <v>5</v>
      </c>
      <c r="B8" s="15"/>
      <c r="C8" s="15"/>
      <c r="D8" s="15"/>
      <c r="E8" s="5"/>
      <c r="F8" s="10">
        <f>SUM(F5:F7)</f>
        <v>11212.5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5760</v>
      </c>
    </row>
    <row r="14" spans="1:6" ht="12.75">
      <c r="A14" s="1">
        <v>1112</v>
      </c>
      <c r="B14" t="s">
        <v>9</v>
      </c>
      <c r="C14" t="s">
        <v>1</v>
      </c>
      <c r="D14" s="9">
        <v>2</v>
      </c>
      <c r="F14" s="9">
        <f>SUM(A14*D14)</f>
        <v>2224</v>
      </c>
    </row>
    <row r="15" spans="2:6" ht="12.75">
      <c r="B15" t="s">
        <v>6</v>
      </c>
      <c r="F15" s="9">
        <v>270.75</v>
      </c>
    </row>
    <row r="16" spans="2:6" ht="12.75">
      <c r="B16" t="s">
        <v>18</v>
      </c>
      <c r="F16" s="9">
        <v>240</v>
      </c>
    </row>
    <row r="17" spans="2:6" ht="12.75">
      <c r="B17" t="s">
        <v>15</v>
      </c>
      <c r="F17" s="9">
        <v>86</v>
      </c>
    </row>
    <row r="18" spans="2:6" ht="12.75">
      <c r="B18" t="s">
        <v>26</v>
      </c>
      <c r="F18" s="9">
        <v>103</v>
      </c>
    </row>
    <row r="19" spans="2:6" ht="12.75">
      <c r="B19" t="s">
        <v>10</v>
      </c>
      <c r="F19" s="9">
        <v>4.4</v>
      </c>
    </row>
    <row r="20" spans="2:6" ht="12.75">
      <c r="B20" t="s">
        <v>7</v>
      </c>
      <c r="F20" s="9">
        <v>41.55</v>
      </c>
    </row>
    <row r="21" spans="2:6" ht="12.75">
      <c r="B21" t="s">
        <v>11</v>
      </c>
      <c r="F21" s="9">
        <v>53</v>
      </c>
    </row>
    <row r="22" spans="2:6" ht="12.75">
      <c r="B22" t="s">
        <v>21</v>
      </c>
      <c r="F22" s="9">
        <v>7</v>
      </c>
    </row>
    <row r="23" ht="12.75">
      <c r="F23" s="9"/>
    </row>
    <row r="24" spans="1:6" ht="12.75">
      <c r="A24" s="14" t="s">
        <v>4</v>
      </c>
      <c r="B24" s="15"/>
      <c r="C24" s="15"/>
      <c r="D24" s="15"/>
      <c r="E24" s="6"/>
      <c r="F24" s="10">
        <f>SUM(F13:F23)</f>
        <v>8789.699999999999</v>
      </c>
    </row>
    <row r="25" ht="12.75">
      <c r="F25" s="9"/>
    </row>
    <row r="26" spans="1:6" ht="12.75">
      <c r="A26" s="14" t="s">
        <v>22</v>
      </c>
      <c r="B26" s="15"/>
      <c r="C26" s="15"/>
      <c r="D26" s="15"/>
      <c r="E26" s="6"/>
      <c r="F26" s="10">
        <f>SUM(F8-F24)</f>
        <v>2422.800000000001</v>
      </c>
    </row>
    <row r="27" ht="12.75">
      <c r="F27" s="9"/>
    </row>
    <row r="28" ht="12.75">
      <c r="F28" s="9"/>
    </row>
    <row r="29" spans="1:6" ht="12.75">
      <c r="A29" s="7" t="s">
        <v>12</v>
      </c>
      <c r="F29" s="9"/>
    </row>
    <row r="30" ht="12.75">
      <c r="F30" s="9"/>
    </row>
    <row r="31" spans="1:6" ht="12.75">
      <c r="A31" s="18" t="s">
        <v>24</v>
      </c>
      <c r="B31" s="17"/>
      <c r="C31" s="17"/>
      <c r="D31" s="17"/>
      <c r="E31" s="17"/>
      <c r="F31" s="10">
        <v>3368</v>
      </c>
    </row>
    <row r="32" spans="1:6" ht="12.75">
      <c r="A32" s="18" t="s">
        <v>27</v>
      </c>
      <c r="B32" s="17"/>
      <c r="C32" s="17"/>
      <c r="D32" s="17"/>
      <c r="E32" s="17"/>
      <c r="F32" s="10">
        <v>5790.8</v>
      </c>
    </row>
    <row r="33" ht="12.75">
      <c r="F33" s="9"/>
    </row>
    <row r="34" spans="2:6" ht="12.75">
      <c r="B34" s="11" t="s">
        <v>16</v>
      </c>
      <c r="C34" s="11"/>
      <c r="D34" s="11"/>
      <c r="F34" s="10">
        <f>F32-F31</f>
        <v>2422.8</v>
      </c>
    </row>
    <row r="35" ht="12.75">
      <c r="F35" s="9"/>
    </row>
  </sheetData>
  <sheetProtection/>
  <mergeCells count="7">
    <mergeCell ref="B34:D34"/>
    <mergeCell ref="A1:F1"/>
    <mergeCell ref="A8:D8"/>
    <mergeCell ref="A24:D24"/>
    <mergeCell ref="A26:D26"/>
    <mergeCell ref="A31:E31"/>
    <mergeCell ref="A32:E32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31.12.2006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17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128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10240</v>
      </c>
    </row>
    <row r="6" spans="2:6" ht="12.75">
      <c r="B6" t="s">
        <v>8</v>
      </c>
      <c r="F6" s="9">
        <v>9.8</v>
      </c>
    </row>
    <row r="7" ht="12.75">
      <c r="F7" s="9"/>
    </row>
    <row r="8" spans="1:6" ht="12.75">
      <c r="A8" s="14" t="s">
        <v>5</v>
      </c>
      <c r="B8" s="15"/>
      <c r="C8" s="15"/>
      <c r="D8" s="15"/>
      <c r="E8" s="5"/>
      <c r="F8" s="10">
        <f>SUM(F5:F7)</f>
        <v>10249.8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4840</v>
      </c>
    </row>
    <row r="14" spans="1:6" ht="12.75">
      <c r="A14" s="1">
        <v>1024</v>
      </c>
      <c r="B14" t="s">
        <v>9</v>
      </c>
      <c r="C14" t="s">
        <v>1</v>
      </c>
      <c r="D14" s="9">
        <v>2</v>
      </c>
      <c r="F14" s="9">
        <f>SUM(A14*D14)</f>
        <v>2048</v>
      </c>
    </row>
    <row r="15" spans="2:6" ht="12.75">
      <c r="B15" t="s">
        <v>6</v>
      </c>
      <c r="F15" s="9">
        <v>298.9</v>
      </c>
    </row>
    <row r="16" spans="2:6" ht="12.75">
      <c r="B16" t="s">
        <v>18</v>
      </c>
      <c r="F16" s="9">
        <v>300</v>
      </c>
    </row>
    <row r="17" spans="2:6" ht="12.75">
      <c r="B17" t="s">
        <v>19</v>
      </c>
      <c r="F17" s="9">
        <v>1000</v>
      </c>
    </row>
    <row r="18" spans="2:6" ht="12.75">
      <c r="B18" t="s">
        <v>15</v>
      </c>
      <c r="F18" s="9">
        <v>84</v>
      </c>
    </row>
    <row r="19" spans="2:6" ht="12.75">
      <c r="B19" t="s">
        <v>20</v>
      </c>
      <c r="F19" s="9">
        <v>1318.1</v>
      </c>
    </row>
    <row r="20" spans="2:6" ht="12.75">
      <c r="B20" t="s">
        <v>10</v>
      </c>
      <c r="F20" s="9">
        <v>3.45</v>
      </c>
    </row>
    <row r="21" spans="2:6" ht="12.75">
      <c r="B21" t="s">
        <v>7</v>
      </c>
      <c r="F21" s="9">
        <v>33.25</v>
      </c>
    </row>
    <row r="22" spans="2:6" ht="12.75">
      <c r="B22" t="s">
        <v>11</v>
      </c>
      <c r="F22" s="9">
        <v>115.3</v>
      </c>
    </row>
    <row r="23" spans="2:6" ht="12.75">
      <c r="B23" t="s">
        <v>21</v>
      </c>
      <c r="F23" s="9">
        <v>161.5</v>
      </c>
    </row>
    <row r="24" ht="12.75">
      <c r="F24" s="9"/>
    </row>
    <row r="25" spans="1:6" ht="12.75">
      <c r="A25" s="14" t="s">
        <v>4</v>
      </c>
      <c r="B25" s="15"/>
      <c r="C25" s="15"/>
      <c r="D25" s="15"/>
      <c r="E25" s="6"/>
      <c r="F25" s="10">
        <f>SUM(F13:F24)</f>
        <v>10202.5</v>
      </c>
    </row>
    <row r="26" ht="12.75">
      <c r="F26" s="9"/>
    </row>
    <row r="27" spans="1:6" ht="12.75">
      <c r="A27" s="14" t="s">
        <v>22</v>
      </c>
      <c r="B27" s="15"/>
      <c r="C27" s="15"/>
      <c r="D27" s="15"/>
      <c r="E27" s="6"/>
      <c r="F27" s="10">
        <f>SUM(F8-F25)</f>
        <v>47.29999999999927</v>
      </c>
    </row>
    <row r="28" ht="12.75">
      <c r="F28" s="9"/>
    </row>
    <row r="29" ht="12.75">
      <c r="F29" s="9"/>
    </row>
    <row r="30" spans="1:6" ht="12.75">
      <c r="A30" s="7" t="s">
        <v>12</v>
      </c>
      <c r="F30" s="9"/>
    </row>
    <row r="31" ht="12.75">
      <c r="F31" s="9"/>
    </row>
    <row r="32" spans="1:6" ht="12.75">
      <c r="A32" s="18" t="s">
        <v>23</v>
      </c>
      <c r="B32" s="17"/>
      <c r="C32" s="17"/>
      <c r="D32" s="17"/>
      <c r="E32" s="17"/>
      <c r="F32" s="10">
        <v>3320.7</v>
      </c>
    </row>
    <row r="33" spans="1:6" ht="12.75">
      <c r="A33" s="18" t="s">
        <v>24</v>
      </c>
      <c r="B33" s="17"/>
      <c r="C33" s="17"/>
      <c r="D33" s="17"/>
      <c r="E33" s="17"/>
      <c r="F33" s="10">
        <v>3368</v>
      </c>
    </row>
    <row r="34" ht="12.75">
      <c r="F34" s="9"/>
    </row>
    <row r="35" spans="2:6" ht="12.75">
      <c r="B35" s="11" t="s">
        <v>16</v>
      </c>
      <c r="C35" s="11"/>
      <c r="D35" s="11"/>
      <c r="F35" s="10">
        <f>F33-F32</f>
        <v>47.30000000000018</v>
      </c>
    </row>
  </sheetData>
  <sheetProtection/>
  <mergeCells count="7">
    <mergeCell ref="B35:D35"/>
    <mergeCell ref="A1:F1"/>
    <mergeCell ref="A32:E32"/>
    <mergeCell ref="A33:E33"/>
    <mergeCell ref="A8:D8"/>
    <mergeCell ref="A25:D25"/>
    <mergeCell ref="A27:D27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31.12.2005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51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105</v>
      </c>
      <c r="B5" t="s">
        <v>14</v>
      </c>
      <c r="C5" t="s">
        <v>1</v>
      </c>
      <c r="D5" s="9">
        <v>88</v>
      </c>
      <c r="E5" s="3" t="s">
        <v>3</v>
      </c>
      <c r="F5" s="9">
        <f>SUM(A5*D5)</f>
        <v>9240</v>
      </c>
    </row>
    <row r="6" spans="2:6" ht="12.75">
      <c r="B6" t="s">
        <v>8</v>
      </c>
      <c r="F6" s="9">
        <v>0.2</v>
      </c>
    </row>
    <row r="8" spans="1:6" ht="12.75">
      <c r="A8" s="14" t="s">
        <v>5</v>
      </c>
      <c r="B8" s="15"/>
      <c r="C8" s="15"/>
      <c r="D8" s="15"/>
      <c r="E8" s="5"/>
      <c r="F8" s="10">
        <f>SUM(F5:F7)</f>
        <v>9240.2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8650</v>
      </c>
    </row>
    <row r="14" spans="2:6" ht="12.75">
      <c r="B14" t="s">
        <v>6</v>
      </c>
      <c r="F14" s="9">
        <v>180</v>
      </c>
    </row>
    <row r="15" spans="2:6" ht="12.75">
      <c r="B15" s="8" t="s">
        <v>53</v>
      </c>
      <c r="F15" s="9">
        <v>275</v>
      </c>
    </row>
    <row r="16" spans="2:6" ht="12.75">
      <c r="B16" t="s">
        <v>50</v>
      </c>
      <c r="F16" s="9">
        <v>76.9</v>
      </c>
    </row>
    <row r="17" spans="2:6" ht="12.75">
      <c r="B17" t="s">
        <v>26</v>
      </c>
      <c r="F17" s="9">
        <v>902.15</v>
      </c>
    </row>
    <row r="18" spans="2:6" ht="12.75">
      <c r="B18" t="s">
        <v>7</v>
      </c>
      <c r="F18" s="9">
        <v>10.7</v>
      </c>
    </row>
    <row r="19" spans="2:6" ht="12.75">
      <c r="B19" t="s">
        <v>11</v>
      </c>
      <c r="F19" s="9">
        <v>0</v>
      </c>
    </row>
    <row r="20" spans="2:6" ht="12.75">
      <c r="B20" t="s">
        <v>21</v>
      </c>
      <c r="F20" s="9">
        <v>5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10099.75</v>
      </c>
    </row>
    <row r="23" ht="12.75">
      <c r="F23" s="9"/>
    </row>
    <row r="24" spans="1:6" ht="12.75">
      <c r="A24" s="14" t="s">
        <v>29</v>
      </c>
      <c r="B24" s="15"/>
      <c r="C24" s="15"/>
      <c r="D24" s="15"/>
      <c r="E24" s="6"/>
      <c r="F24" s="10">
        <f>ABS(SUM(F22-F8))</f>
        <v>859.5499999999993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49</v>
      </c>
      <c r="B29" s="17"/>
      <c r="C29" s="17"/>
      <c r="D29" s="17"/>
      <c r="E29" s="17"/>
      <c r="F29" s="10">
        <v>2533.45</v>
      </c>
    </row>
    <row r="30" spans="1:6" ht="12.75">
      <c r="A30" s="16" t="s">
        <v>52</v>
      </c>
      <c r="B30" s="17"/>
      <c r="C30" s="17"/>
      <c r="D30" s="17"/>
      <c r="E30" s="17"/>
      <c r="F30" s="10">
        <v>1673.9</v>
      </c>
    </row>
    <row r="32" spans="2:6" ht="12.75">
      <c r="B32" s="11" t="s">
        <v>31</v>
      </c>
      <c r="C32" s="11"/>
      <c r="D32" s="11"/>
      <c r="F32" s="10">
        <f>ABS(F29-F30)</f>
        <v>859.5499999999997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48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109</v>
      </c>
      <c r="B5" t="s">
        <v>14</v>
      </c>
      <c r="C5" t="s">
        <v>1</v>
      </c>
      <c r="D5" s="9">
        <v>88</v>
      </c>
      <c r="E5" s="3" t="s">
        <v>3</v>
      </c>
      <c r="F5" s="9">
        <f>SUM(A5*D5)</f>
        <v>9592</v>
      </c>
    </row>
    <row r="6" spans="2:6" ht="12.75">
      <c r="B6" t="s">
        <v>8</v>
      </c>
      <c r="F6" s="9">
        <v>3.2</v>
      </c>
    </row>
    <row r="8" spans="1:6" ht="12.75">
      <c r="A8" s="14" t="s">
        <v>5</v>
      </c>
      <c r="B8" s="15"/>
      <c r="C8" s="15"/>
      <c r="D8" s="15"/>
      <c r="E8" s="5"/>
      <c r="F8" s="10">
        <f>SUM(F5:F7)</f>
        <v>9595.2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8650</v>
      </c>
    </row>
    <row r="14" spans="2:6" ht="12.75">
      <c r="B14" t="s">
        <v>6</v>
      </c>
      <c r="F14" s="9">
        <v>215.4</v>
      </c>
    </row>
    <row r="15" spans="2:6" ht="12.75">
      <c r="B15" s="8" t="s">
        <v>39</v>
      </c>
      <c r="F15" s="9">
        <v>375.5</v>
      </c>
    </row>
    <row r="16" spans="2:6" ht="12.75">
      <c r="B16" t="s">
        <v>50</v>
      </c>
      <c r="F16" s="9">
        <v>47.4</v>
      </c>
    </row>
    <row r="17" spans="2:6" ht="12.75">
      <c r="B17" t="s">
        <v>26</v>
      </c>
      <c r="F17" s="9">
        <v>178.25</v>
      </c>
    </row>
    <row r="18" spans="2:6" ht="12.75">
      <c r="B18" t="s">
        <v>7</v>
      </c>
      <c r="F18" s="9">
        <v>10.15</v>
      </c>
    </row>
    <row r="19" spans="2:6" ht="12.75">
      <c r="B19" t="s">
        <v>11</v>
      </c>
      <c r="F19" s="9">
        <v>27</v>
      </c>
    </row>
    <row r="20" spans="2:6" ht="12.75">
      <c r="B20" t="s">
        <v>21</v>
      </c>
      <c r="F20" s="9">
        <v>195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9698.699999999999</v>
      </c>
    </row>
    <row r="23" ht="12.75">
      <c r="F23" s="9"/>
    </row>
    <row r="24" spans="1:6" ht="12.75">
      <c r="A24" s="14" t="s">
        <v>29</v>
      </c>
      <c r="B24" s="15"/>
      <c r="C24" s="15"/>
      <c r="D24" s="15"/>
      <c r="E24" s="6"/>
      <c r="F24" s="10">
        <f>ABS(SUM(F22-F8))</f>
        <v>103.49999999999818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47</v>
      </c>
      <c r="B29" s="17"/>
      <c r="C29" s="17"/>
      <c r="D29" s="17"/>
      <c r="E29" s="17"/>
      <c r="F29" s="10">
        <v>2636.95</v>
      </c>
    </row>
    <row r="30" spans="1:6" ht="12.75">
      <c r="A30" s="16" t="s">
        <v>49</v>
      </c>
      <c r="B30" s="17"/>
      <c r="C30" s="17"/>
      <c r="D30" s="17"/>
      <c r="E30" s="17"/>
      <c r="F30" s="10">
        <v>2533.45</v>
      </c>
    </row>
    <row r="32" spans="2:6" ht="12.75">
      <c r="B32" s="11" t="s">
        <v>31</v>
      </c>
      <c r="C32" s="11"/>
      <c r="D32" s="11"/>
      <c r="F32" s="10">
        <f>ABS(F29-F30)</f>
        <v>103.5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46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110</v>
      </c>
      <c r="B5" t="s">
        <v>14</v>
      </c>
      <c r="C5" t="s">
        <v>1</v>
      </c>
      <c r="D5" s="9">
        <v>88</v>
      </c>
      <c r="E5" s="3" t="s">
        <v>3</v>
      </c>
      <c r="F5" s="9">
        <f>SUM(A5*D5)</f>
        <v>9680</v>
      </c>
    </row>
    <row r="6" spans="2:6" ht="12.75">
      <c r="B6" t="s">
        <v>8</v>
      </c>
      <c r="F6" s="9">
        <v>4.45</v>
      </c>
    </row>
    <row r="8" spans="1:6" ht="12.75">
      <c r="A8" s="14" t="s">
        <v>5</v>
      </c>
      <c r="B8" s="15"/>
      <c r="C8" s="15"/>
      <c r="D8" s="15"/>
      <c r="E8" s="5"/>
      <c r="F8" s="10">
        <f>SUM(F5:F7)</f>
        <v>9684.45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9190</v>
      </c>
    </row>
    <row r="14" spans="2:6" ht="12.75">
      <c r="B14" t="s">
        <v>6</v>
      </c>
      <c r="F14" s="9">
        <v>212.05</v>
      </c>
    </row>
    <row r="15" spans="2:6" ht="12.75">
      <c r="B15" s="8" t="s">
        <v>39</v>
      </c>
      <c r="F15" s="9">
        <v>277</v>
      </c>
    </row>
    <row r="16" spans="2:6" ht="12.75">
      <c r="B16" t="s">
        <v>15</v>
      </c>
      <c r="F16" s="9">
        <v>25</v>
      </c>
    </row>
    <row r="17" spans="2:6" ht="12.75">
      <c r="B17" t="s">
        <v>26</v>
      </c>
      <c r="F17" s="9">
        <v>125.75</v>
      </c>
    </row>
    <row r="18" spans="2:6" ht="12.75">
      <c r="B18" t="s">
        <v>7</v>
      </c>
      <c r="F18" s="9">
        <v>18.45</v>
      </c>
    </row>
    <row r="19" spans="2:6" ht="12.75">
      <c r="B19" t="s">
        <v>11</v>
      </c>
      <c r="F19" s="9">
        <v>20</v>
      </c>
    </row>
    <row r="20" spans="2:6" ht="12.75">
      <c r="B20" t="s">
        <v>21</v>
      </c>
      <c r="F20" s="9">
        <v>2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9870.25</v>
      </c>
    </row>
    <row r="23" ht="12.75">
      <c r="F23" s="9"/>
    </row>
    <row r="24" spans="1:6" ht="12.75">
      <c r="A24" s="14" t="s">
        <v>29</v>
      </c>
      <c r="B24" s="15"/>
      <c r="C24" s="15"/>
      <c r="D24" s="15"/>
      <c r="E24" s="6"/>
      <c r="F24" s="10">
        <f>ABS(SUM(F22-F8))</f>
        <v>185.79999999999927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45</v>
      </c>
      <c r="B29" s="17"/>
      <c r="C29" s="17"/>
      <c r="D29" s="17"/>
      <c r="E29" s="17"/>
      <c r="F29" s="10">
        <v>2822.75</v>
      </c>
    </row>
    <row r="30" spans="1:6" ht="12.75">
      <c r="A30" s="16" t="s">
        <v>47</v>
      </c>
      <c r="B30" s="17"/>
      <c r="C30" s="17"/>
      <c r="D30" s="17"/>
      <c r="E30" s="17"/>
      <c r="F30" s="10">
        <v>2636.95</v>
      </c>
    </row>
    <row r="32" spans="2:6" ht="12.75">
      <c r="B32" s="11" t="s">
        <v>31</v>
      </c>
      <c r="C32" s="11"/>
      <c r="D32" s="11"/>
      <c r="F32" s="10">
        <f>ABS(F29-F30)</f>
        <v>185.80000000000018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44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113</v>
      </c>
      <c r="B5" t="s">
        <v>14</v>
      </c>
      <c r="C5" t="s">
        <v>1</v>
      </c>
      <c r="D5" s="9">
        <v>88</v>
      </c>
      <c r="E5" s="3" t="s">
        <v>3</v>
      </c>
      <c r="F5" s="9">
        <f>SUM(A5*D5)</f>
        <v>9944</v>
      </c>
    </row>
    <row r="6" spans="2:6" ht="12.75">
      <c r="B6" t="s">
        <v>8</v>
      </c>
      <c r="F6" s="9">
        <v>5</v>
      </c>
    </row>
    <row r="8" spans="1:6" ht="12.75">
      <c r="A8" s="14" t="s">
        <v>5</v>
      </c>
      <c r="B8" s="15"/>
      <c r="C8" s="15"/>
      <c r="D8" s="15"/>
      <c r="E8" s="5"/>
      <c r="F8" s="10">
        <f>SUM(F5:F7)</f>
        <v>9949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9210</v>
      </c>
    </row>
    <row r="14" spans="2:6" ht="12.75">
      <c r="B14" t="s">
        <v>6</v>
      </c>
      <c r="F14" s="9">
        <v>199.75</v>
      </c>
    </row>
    <row r="15" spans="2:6" ht="12.75">
      <c r="B15" s="8" t="s">
        <v>39</v>
      </c>
      <c r="F15" s="9">
        <v>197</v>
      </c>
    </row>
    <row r="16" spans="2:6" ht="12.75">
      <c r="B16" t="s">
        <v>15</v>
      </c>
      <c r="F16" s="9">
        <v>0</v>
      </c>
    </row>
    <row r="17" spans="2:6" ht="12.75">
      <c r="B17" t="s">
        <v>26</v>
      </c>
      <c r="F17" s="9">
        <v>100.45</v>
      </c>
    </row>
    <row r="18" spans="2:6" ht="12.75">
      <c r="B18" t="s">
        <v>7</v>
      </c>
      <c r="F18" s="9">
        <v>21.4</v>
      </c>
    </row>
    <row r="19" spans="2:6" ht="12.75">
      <c r="B19" t="s">
        <v>11</v>
      </c>
      <c r="F19" s="9">
        <v>24</v>
      </c>
    </row>
    <row r="20" spans="2:6" ht="12.75">
      <c r="B20" t="s">
        <v>21</v>
      </c>
      <c r="F20" s="9">
        <v>32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9784.6</v>
      </c>
    </row>
    <row r="23" ht="12.75">
      <c r="F23" s="9"/>
    </row>
    <row r="24" spans="1:6" ht="12.75">
      <c r="A24" s="14" t="s">
        <v>22</v>
      </c>
      <c r="B24" s="15"/>
      <c r="C24" s="15"/>
      <c r="D24" s="15"/>
      <c r="E24" s="6"/>
      <c r="F24" s="10">
        <f>ABS(SUM(F22-F8))</f>
        <v>164.39999999999964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43</v>
      </c>
      <c r="B29" s="17"/>
      <c r="C29" s="17"/>
      <c r="D29" s="17"/>
      <c r="E29" s="17"/>
      <c r="F29" s="10">
        <v>2658.35</v>
      </c>
    </row>
    <row r="30" spans="1:6" ht="12.75">
      <c r="A30" s="16" t="s">
        <v>45</v>
      </c>
      <c r="B30" s="17"/>
      <c r="C30" s="17"/>
      <c r="D30" s="17"/>
      <c r="E30" s="17"/>
      <c r="F30" s="10">
        <v>2822.75</v>
      </c>
    </row>
    <row r="32" spans="2:6" ht="12.75">
      <c r="B32" s="11" t="s">
        <v>16</v>
      </c>
      <c r="C32" s="11"/>
      <c r="D32" s="11"/>
      <c r="F32" s="10">
        <f>ABS(F29-F30)</f>
        <v>164.4000000000001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42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114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9120</v>
      </c>
    </row>
    <row r="6" spans="2:6" ht="12.75">
      <c r="B6" t="s">
        <v>8</v>
      </c>
      <c r="F6" s="9">
        <v>18.65</v>
      </c>
    </row>
    <row r="8" spans="1:6" ht="12.75">
      <c r="A8" s="14" t="s">
        <v>5</v>
      </c>
      <c r="B8" s="15"/>
      <c r="C8" s="15"/>
      <c r="D8" s="15"/>
      <c r="E8" s="5"/>
      <c r="F8" s="10">
        <f>SUM(F5:F7)</f>
        <v>9138.65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9210</v>
      </c>
    </row>
    <row r="14" spans="2:6" ht="12.75">
      <c r="B14" t="s">
        <v>6</v>
      </c>
      <c r="F14" s="9">
        <v>227.4</v>
      </c>
    </row>
    <row r="15" spans="2:6" ht="12.75">
      <c r="B15" s="8" t="s">
        <v>39</v>
      </c>
      <c r="F15" s="9">
        <v>197</v>
      </c>
    </row>
    <row r="16" spans="2:6" ht="12.75">
      <c r="B16" t="s">
        <v>15</v>
      </c>
      <c r="F16" s="9">
        <v>131</v>
      </c>
    </row>
    <row r="17" spans="2:6" ht="12.75">
      <c r="B17" t="s">
        <v>26</v>
      </c>
      <c r="F17" s="9">
        <v>103.1</v>
      </c>
    </row>
    <row r="18" spans="2:6" ht="12.75">
      <c r="B18" t="s">
        <v>7</v>
      </c>
      <c r="F18" s="9">
        <v>27.3</v>
      </c>
    </row>
    <row r="19" spans="2:6" ht="12.75">
      <c r="B19" t="s">
        <v>11</v>
      </c>
      <c r="F19" s="9">
        <v>0</v>
      </c>
    </row>
    <row r="20" spans="2:6" ht="12.75">
      <c r="B20" t="s">
        <v>21</v>
      </c>
      <c r="F20" s="9">
        <v>3</v>
      </c>
    </row>
    <row r="21" ht="12.75">
      <c r="F21" s="9"/>
    </row>
    <row r="22" spans="1:6" ht="12.75">
      <c r="A22" s="14" t="s">
        <v>4</v>
      </c>
      <c r="B22" s="15"/>
      <c r="C22" s="15"/>
      <c r="D22" s="15"/>
      <c r="E22" s="6"/>
      <c r="F22" s="10">
        <f>SUM(F13:F21)</f>
        <v>9898.8</v>
      </c>
    </row>
    <row r="23" ht="12.75">
      <c r="F23" s="9"/>
    </row>
    <row r="24" spans="1:6" ht="12.75">
      <c r="A24" s="14" t="s">
        <v>29</v>
      </c>
      <c r="B24" s="15"/>
      <c r="C24" s="15"/>
      <c r="D24" s="15"/>
      <c r="E24" s="6"/>
      <c r="F24" s="10">
        <f>SUM(F22-F8)</f>
        <v>760.1499999999996</v>
      </c>
    </row>
    <row r="25" ht="12.75">
      <c r="F25" s="9"/>
    </row>
    <row r="26" ht="12.75">
      <c r="F26" s="9"/>
    </row>
    <row r="27" spans="1:6" ht="12.75">
      <c r="A27" s="7" t="s">
        <v>12</v>
      </c>
      <c r="F27" s="9"/>
    </row>
    <row r="28" ht="12.75">
      <c r="F28" s="9"/>
    </row>
    <row r="29" spans="1:6" ht="12.75">
      <c r="A29" s="16" t="s">
        <v>41</v>
      </c>
      <c r="B29" s="17"/>
      <c r="C29" s="17"/>
      <c r="D29" s="17"/>
      <c r="E29" s="17"/>
      <c r="F29" s="10">
        <v>3418.5</v>
      </c>
    </row>
    <row r="30" spans="1:6" ht="12.75">
      <c r="A30" s="16" t="s">
        <v>43</v>
      </c>
      <c r="B30" s="17"/>
      <c r="C30" s="17"/>
      <c r="D30" s="17"/>
      <c r="E30" s="17"/>
      <c r="F30" s="10">
        <v>2658.35</v>
      </c>
    </row>
    <row r="32" spans="2:6" ht="12.75">
      <c r="B32" s="11" t="s">
        <v>31</v>
      </c>
      <c r="C32" s="11"/>
      <c r="D32" s="11"/>
      <c r="F32" s="10">
        <f>F29-F30</f>
        <v>760.1500000000001</v>
      </c>
    </row>
  </sheetData>
  <sheetProtection/>
  <mergeCells count="7">
    <mergeCell ref="B32:D32"/>
    <mergeCell ref="A1:F1"/>
    <mergeCell ref="A8:D8"/>
    <mergeCell ref="A22:D22"/>
    <mergeCell ref="A24:D24"/>
    <mergeCell ref="A29:E29"/>
    <mergeCell ref="A30:E30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40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122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9760</v>
      </c>
    </row>
    <row r="6" spans="2:6" ht="12.75">
      <c r="B6" t="s">
        <v>8</v>
      </c>
      <c r="F6" s="9">
        <v>24.3</v>
      </c>
    </row>
    <row r="7" ht="12.75">
      <c r="F7" s="9"/>
    </row>
    <row r="8" spans="1:6" ht="12.75">
      <c r="A8" s="14" t="s">
        <v>5</v>
      </c>
      <c r="B8" s="15"/>
      <c r="C8" s="15"/>
      <c r="D8" s="15"/>
      <c r="E8" s="5"/>
      <c r="F8" s="10">
        <f>SUM(F5:F7)</f>
        <v>9784.3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9210</v>
      </c>
    </row>
    <row r="14" spans="2:6" ht="12.75">
      <c r="B14" t="s">
        <v>6</v>
      </c>
      <c r="F14" s="9">
        <v>233.95</v>
      </c>
    </row>
    <row r="15" spans="2:6" ht="12.75">
      <c r="B15" s="8" t="s">
        <v>39</v>
      </c>
      <c r="F15" s="9">
        <v>302</v>
      </c>
    </row>
    <row r="16" spans="2:6" ht="12.75">
      <c r="B16" t="s">
        <v>15</v>
      </c>
      <c r="F16" s="9">
        <v>0</v>
      </c>
    </row>
    <row r="17" spans="2:6" ht="12.75">
      <c r="B17" t="s">
        <v>26</v>
      </c>
      <c r="F17" s="9">
        <v>92</v>
      </c>
    </row>
    <row r="18" spans="2:6" ht="12.75">
      <c r="B18" t="s">
        <v>10</v>
      </c>
      <c r="F18" s="9">
        <v>0</v>
      </c>
    </row>
    <row r="19" spans="2:6" ht="12.75">
      <c r="B19" t="s">
        <v>7</v>
      </c>
      <c r="F19" s="9">
        <v>29.7</v>
      </c>
    </row>
    <row r="20" spans="2:6" ht="12.75">
      <c r="B20" t="s">
        <v>11</v>
      </c>
      <c r="F20" s="9">
        <v>62</v>
      </c>
    </row>
    <row r="21" spans="2:6" ht="12.75">
      <c r="B21" t="s">
        <v>21</v>
      </c>
      <c r="F21" s="9">
        <v>3</v>
      </c>
    </row>
    <row r="22" ht="12.75">
      <c r="F22" s="9"/>
    </row>
    <row r="23" spans="1:6" ht="12.75">
      <c r="A23" s="14" t="s">
        <v>4</v>
      </c>
      <c r="B23" s="15"/>
      <c r="C23" s="15"/>
      <c r="D23" s="15"/>
      <c r="E23" s="6"/>
      <c r="F23" s="10">
        <f>SUM(F13:F22)</f>
        <v>9932.650000000001</v>
      </c>
    </row>
    <row r="24" ht="12.75">
      <c r="F24" s="9"/>
    </row>
    <row r="25" spans="1:6" ht="12.75">
      <c r="A25" s="14" t="s">
        <v>29</v>
      </c>
      <c r="B25" s="15"/>
      <c r="C25" s="15"/>
      <c r="D25" s="15"/>
      <c r="E25" s="6"/>
      <c r="F25" s="10">
        <f>SUM(F23-F8)</f>
        <v>148.35000000000218</v>
      </c>
    </row>
    <row r="26" ht="12.75">
      <c r="F26" s="9"/>
    </row>
    <row r="27" ht="12.75">
      <c r="F27" s="9"/>
    </row>
    <row r="28" spans="1:6" ht="12.75">
      <c r="A28" s="7" t="s">
        <v>12</v>
      </c>
      <c r="F28" s="9"/>
    </row>
    <row r="29" ht="12.75">
      <c r="F29" s="9"/>
    </row>
    <row r="30" spans="1:6" ht="12.75">
      <c r="A30" s="16" t="s">
        <v>36</v>
      </c>
      <c r="B30" s="17"/>
      <c r="C30" s="17"/>
      <c r="D30" s="17"/>
      <c r="E30" s="17"/>
      <c r="F30" s="10">
        <v>3566.85</v>
      </c>
    </row>
    <row r="31" spans="1:6" ht="12.75">
      <c r="A31" s="16" t="s">
        <v>41</v>
      </c>
      <c r="B31" s="17"/>
      <c r="C31" s="17"/>
      <c r="D31" s="17"/>
      <c r="E31" s="17"/>
      <c r="F31" s="10">
        <v>3418.5</v>
      </c>
    </row>
    <row r="32" ht="12.75">
      <c r="F32" s="9"/>
    </row>
    <row r="33" spans="2:6" ht="12.75">
      <c r="B33" s="11" t="s">
        <v>31</v>
      </c>
      <c r="C33" s="11"/>
      <c r="D33" s="11"/>
      <c r="F33" s="4">
        <f>F30-F31</f>
        <v>148.3499999999999</v>
      </c>
    </row>
  </sheetData>
  <sheetProtection/>
  <mergeCells count="7">
    <mergeCell ref="B33:D33"/>
    <mergeCell ref="A1:F1"/>
    <mergeCell ref="A8:D8"/>
    <mergeCell ref="A23:D23"/>
    <mergeCell ref="A25:D25"/>
    <mergeCell ref="A30:E30"/>
    <mergeCell ref="A31:E31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37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126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10080</v>
      </c>
    </row>
    <row r="6" spans="2:6" ht="12.75">
      <c r="B6" t="s">
        <v>8</v>
      </c>
      <c r="F6" s="9">
        <v>26.5</v>
      </c>
    </row>
    <row r="7" ht="12.75">
      <c r="F7" s="9"/>
    </row>
    <row r="8" spans="1:6" ht="12.75">
      <c r="A8" s="14" t="s">
        <v>5</v>
      </c>
      <c r="B8" s="15"/>
      <c r="C8" s="15"/>
      <c r="D8" s="15"/>
      <c r="E8" s="5"/>
      <c r="F8" s="10">
        <f>SUM(F5:F7)</f>
        <v>10106.5</v>
      </c>
    </row>
    <row r="9" ht="12.75">
      <c r="F9" s="9"/>
    </row>
    <row r="10" ht="12.75">
      <c r="F10" s="9"/>
    </row>
    <row r="11" spans="1:6" ht="12.75">
      <c r="A11" s="7" t="s">
        <v>2</v>
      </c>
      <c r="F11" s="9"/>
    </row>
    <row r="12" ht="12.75">
      <c r="F12" s="9"/>
    </row>
    <row r="13" spans="2:6" ht="12.75">
      <c r="B13" t="s">
        <v>13</v>
      </c>
      <c r="F13" s="9">
        <v>9690</v>
      </c>
    </row>
    <row r="14" spans="2:6" ht="12.75">
      <c r="B14" t="s">
        <v>6</v>
      </c>
      <c r="F14" s="9">
        <v>274.05</v>
      </c>
    </row>
    <row r="15" spans="2:6" ht="12.75">
      <c r="B15" s="8" t="s">
        <v>38</v>
      </c>
      <c r="F15" s="9">
        <v>438.05</v>
      </c>
    </row>
    <row r="16" spans="2:6" ht="12.75">
      <c r="B16" t="s">
        <v>15</v>
      </c>
      <c r="F16" s="9">
        <v>89</v>
      </c>
    </row>
    <row r="17" spans="2:6" ht="12.75">
      <c r="B17" t="s">
        <v>26</v>
      </c>
      <c r="F17" s="9">
        <v>111.4</v>
      </c>
    </row>
    <row r="18" spans="2:6" ht="12.75">
      <c r="B18" t="s">
        <v>10</v>
      </c>
      <c r="F18" s="9">
        <v>9.3</v>
      </c>
    </row>
    <row r="19" spans="2:6" ht="12.75">
      <c r="B19" t="s">
        <v>7</v>
      </c>
      <c r="F19" s="9">
        <v>32.55</v>
      </c>
    </row>
    <row r="20" spans="2:6" ht="12.75">
      <c r="B20" t="s">
        <v>11</v>
      </c>
      <c r="F20" s="9">
        <v>0</v>
      </c>
    </row>
    <row r="21" spans="2:6" ht="12.75">
      <c r="B21" t="s">
        <v>21</v>
      </c>
      <c r="F21" s="9">
        <v>2</v>
      </c>
    </row>
    <row r="22" ht="12.75">
      <c r="F22" s="9"/>
    </row>
    <row r="23" spans="1:6" ht="12.75">
      <c r="A23" s="14" t="s">
        <v>4</v>
      </c>
      <c r="B23" s="15"/>
      <c r="C23" s="15"/>
      <c r="D23" s="15"/>
      <c r="E23" s="6"/>
      <c r="F23" s="10">
        <f>SUM(F13:F22)</f>
        <v>10646.349999999997</v>
      </c>
    </row>
    <row r="24" ht="12.75">
      <c r="F24" s="9"/>
    </row>
    <row r="25" spans="1:6" ht="12.75">
      <c r="A25" s="14" t="s">
        <v>29</v>
      </c>
      <c r="B25" s="15"/>
      <c r="C25" s="15"/>
      <c r="D25" s="15"/>
      <c r="E25" s="6"/>
      <c r="F25" s="10">
        <f>SUM(F23-F8)</f>
        <v>539.8499999999967</v>
      </c>
    </row>
    <row r="26" ht="12.75">
      <c r="F26" s="9"/>
    </row>
    <row r="27" ht="12.75">
      <c r="F27" s="9"/>
    </row>
    <row r="28" spans="1:6" ht="12.75">
      <c r="A28" s="7" t="s">
        <v>12</v>
      </c>
      <c r="F28" s="9"/>
    </row>
    <row r="29" ht="12.75">
      <c r="F29" s="9"/>
    </row>
    <row r="30" spans="1:6" ht="12.75">
      <c r="A30" s="16" t="s">
        <v>32</v>
      </c>
      <c r="B30" s="17"/>
      <c r="C30" s="17"/>
      <c r="D30" s="17"/>
      <c r="E30" s="17"/>
      <c r="F30" s="10">
        <v>4106.7</v>
      </c>
    </row>
    <row r="31" spans="1:6" ht="12.75">
      <c r="A31" s="16" t="s">
        <v>36</v>
      </c>
      <c r="B31" s="17"/>
      <c r="C31" s="17"/>
      <c r="D31" s="17"/>
      <c r="E31" s="17"/>
      <c r="F31" s="10">
        <v>3566.85</v>
      </c>
    </row>
    <row r="33" spans="2:6" ht="12.75">
      <c r="B33" s="11" t="s">
        <v>31</v>
      </c>
      <c r="C33" s="11"/>
      <c r="D33" s="11"/>
      <c r="F33" s="10">
        <f>F30-F31</f>
        <v>539.8499999999999</v>
      </c>
    </row>
  </sheetData>
  <sheetProtection/>
  <mergeCells count="7">
    <mergeCell ref="B33:D33"/>
    <mergeCell ref="A1:F1"/>
    <mergeCell ref="A8:D8"/>
    <mergeCell ref="A23:D23"/>
    <mergeCell ref="A25:D25"/>
    <mergeCell ref="A30:E30"/>
    <mergeCell ref="A31:E31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bestFit="1" customWidth="1"/>
    <col min="2" max="2" width="30.57421875" style="0" bestFit="1" customWidth="1"/>
    <col min="3" max="3" width="2.00390625" style="0" bestFit="1" customWidth="1"/>
    <col min="4" max="4" width="10.8515625" style="2" bestFit="1" customWidth="1"/>
    <col min="5" max="5" width="3.421875" style="3" bestFit="1" customWidth="1"/>
    <col min="6" max="6" width="14.421875" style="2" bestFit="1" customWidth="1"/>
  </cols>
  <sheetData>
    <row r="1" spans="1:6" ht="18">
      <c r="A1" s="12" t="s">
        <v>33</v>
      </c>
      <c r="B1" s="13"/>
      <c r="C1" s="13"/>
      <c r="D1" s="13"/>
      <c r="E1" s="13"/>
      <c r="F1" s="13"/>
    </row>
    <row r="3" ht="12.75">
      <c r="A3" s="7" t="s">
        <v>0</v>
      </c>
    </row>
    <row r="5" spans="1:6" ht="12.75">
      <c r="A5" s="1">
        <v>131</v>
      </c>
      <c r="B5" t="s">
        <v>14</v>
      </c>
      <c r="C5" t="s">
        <v>1</v>
      </c>
      <c r="D5" s="9">
        <v>80</v>
      </c>
      <c r="E5" s="3" t="s">
        <v>3</v>
      </c>
      <c r="F5" s="9">
        <f>SUM(A5*D5)</f>
        <v>10480</v>
      </c>
    </row>
    <row r="6" spans="2:6" ht="12.75">
      <c r="B6" t="s">
        <v>35</v>
      </c>
      <c r="F6" s="9">
        <v>182.95</v>
      </c>
    </row>
    <row r="7" spans="2:6" ht="12.75">
      <c r="B7" t="s">
        <v>8</v>
      </c>
      <c r="F7" s="9">
        <v>40</v>
      </c>
    </row>
    <row r="8" ht="12.75">
      <c r="F8" s="9"/>
    </row>
    <row r="9" spans="1:6" ht="12.75">
      <c r="A9" s="14" t="s">
        <v>5</v>
      </c>
      <c r="B9" s="15"/>
      <c r="C9" s="15"/>
      <c r="D9" s="15"/>
      <c r="E9" s="5"/>
      <c r="F9" s="10">
        <f>SUM(F5:F8)</f>
        <v>10702.95</v>
      </c>
    </row>
    <row r="10" ht="12.75">
      <c r="F10" s="9"/>
    </row>
    <row r="11" ht="12.75">
      <c r="F11" s="9"/>
    </row>
    <row r="12" spans="1:6" ht="12.75">
      <c r="A12" s="7" t="s">
        <v>2</v>
      </c>
      <c r="F12" s="9"/>
    </row>
    <row r="13" ht="12.75">
      <c r="F13" s="9"/>
    </row>
    <row r="14" spans="2:6" ht="12.75">
      <c r="B14" t="s">
        <v>13</v>
      </c>
      <c r="F14" s="9">
        <v>10290</v>
      </c>
    </row>
    <row r="15" spans="2:6" ht="12.75">
      <c r="B15" t="s">
        <v>6</v>
      </c>
      <c r="F15" s="9">
        <v>246.4</v>
      </c>
    </row>
    <row r="16" spans="2:6" ht="12.75">
      <c r="B16" s="8" t="s">
        <v>34</v>
      </c>
      <c r="F16" s="9">
        <v>17</v>
      </c>
    </row>
    <row r="17" spans="2:6" ht="12.75">
      <c r="B17" t="s">
        <v>15</v>
      </c>
      <c r="F17" s="9">
        <v>0</v>
      </c>
    </row>
    <row r="18" spans="2:6" ht="12.75">
      <c r="B18" t="s">
        <v>26</v>
      </c>
      <c r="F18" s="9">
        <v>793.55</v>
      </c>
    </row>
    <row r="19" spans="2:6" ht="12.75">
      <c r="B19" t="s">
        <v>10</v>
      </c>
      <c r="F19" s="9">
        <v>14</v>
      </c>
    </row>
    <row r="20" spans="2:6" ht="12.75">
      <c r="B20" t="s">
        <v>7</v>
      </c>
      <c r="F20" s="9">
        <v>42.6</v>
      </c>
    </row>
    <row r="21" spans="2:6" ht="12.75">
      <c r="B21" t="s">
        <v>11</v>
      </c>
      <c r="F21" s="9">
        <v>57</v>
      </c>
    </row>
    <row r="22" spans="2:6" ht="12.75">
      <c r="B22" t="s">
        <v>21</v>
      </c>
      <c r="F22" s="9">
        <v>2</v>
      </c>
    </row>
    <row r="23" ht="12.75">
      <c r="F23" s="9"/>
    </row>
    <row r="24" spans="1:6" ht="12.75">
      <c r="A24" s="14" t="s">
        <v>4</v>
      </c>
      <c r="B24" s="15"/>
      <c r="C24" s="15"/>
      <c r="D24" s="15"/>
      <c r="E24" s="6"/>
      <c r="F24" s="10">
        <f>SUM(F14:F23)</f>
        <v>11462.55</v>
      </c>
    </row>
    <row r="25" ht="12.75">
      <c r="F25" s="9"/>
    </row>
    <row r="26" spans="1:6" ht="12.75">
      <c r="A26" s="14" t="s">
        <v>29</v>
      </c>
      <c r="B26" s="15"/>
      <c r="C26" s="15"/>
      <c r="D26" s="15"/>
      <c r="E26" s="6"/>
      <c r="F26" s="10">
        <f>SUM(F24-F9)</f>
        <v>759.5999999999985</v>
      </c>
    </row>
    <row r="27" ht="12.75">
      <c r="F27" s="9"/>
    </row>
    <row r="28" ht="12.75">
      <c r="F28" s="9"/>
    </row>
    <row r="29" spans="1:6" ht="12.75">
      <c r="A29" s="7" t="s">
        <v>12</v>
      </c>
      <c r="F29" s="9"/>
    </row>
    <row r="30" ht="12.75">
      <c r="F30" s="9"/>
    </row>
    <row r="31" spans="1:6" ht="12.75">
      <c r="A31" s="16" t="s">
        <v>30</v>
      </c>
      <c r="B31" s="17"/>
      <c r="C31" s="17"/>
      <c r="D31" s="17"/>
      <c r="E31" s="17"/>
      <c r="F31" s="10">
        <v>4866.3</v>
      </c>
    </row>
    <row r="32" spans="1:6" ht="12.75">
      <c r="A32" s="16" t="s">
        <v>32</v>
      </c>
      <c r="B32" s="17"/>
      <c r="C32" s="17"/>
      <c r="D32" s="17"/>
      <c r="E32" s="17"/>
      <c r="F32" s="10">
        <v>4106.7</v>
      </c>
    </row>
    <row r="34" spans="2:6" ht="12.75">
      <c r="B34" s="11" t="s">
        <v>31</v>
      </c>
      <c r="C34" s="11"/>
      <c r="D34" s="11"/>
      <c r="F34" s="10">
        <f>F31-F32</f>
        <v>759.6000000000004</v>
      </c>
    </row>
  </sheetData>
  <sheetProtection/>
  <mergeCells count="7">
    <mergeCell ref="B34:D34"/>
    <mergeCell ref="A1:F1"/>
    <mergeCell ref="A9:D9"/>
    <mergeCell ref="A24:D24"/>
    <mergeCell ref="A26:D26"/>
    <mergeCell ref="A31:E31"/>
    <mergeCell ref="A32:E32"/>
  </mergeCells>
  <printOptions/>
  <pageMargins left="0.7874015748031497" right="0.7874015748031497" top="1.4566929133858268" bottom="0.984251968503937" header="0.5118110236220472" footer="0.5118110236220472"/>
  <pageSetup horizontalDpi="600" verticalDpi="600" orientation="portrait" paperSize="9" r:id="rId1"/>
  <headerFooter alignWithMargins="0">
    <oddHeader>&amp;L&amp;"Arial,Fett"Zentralschweizer
Mannschaftsmeisterschaft&amp;R6436 Ried (Muotathal),  31.12.2008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Meinrad Schmidig</dc:creator>
  <cp:keywords/>
  <dc:description/>
  <cp:lastModifiedBy>Meinrad Schmidig</cp:lastModifiedBy>
  <cp:lastPrinted>2017-01-01T15:36:25Z</cp:lastPrinted>
  <dcterms:created xsi:type="dcterms:W3CDTF">2002-12-08T20:53:20Z</dcterms:created>
  <dcterms:modified xsi:type="dcterms:W3CDTF">2017-01-01T15:36:43Z</dcterms:modified>
  <cp:category/>
  <cp:version/>
  <cp:contentType/>
  <cp:contentStatus/>
</cp:coreProperties>
</file>